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manikova\Desktop\Documents\SAPS+POP+LFA\2017 PRIAME PODPORY\info\priame podpory od r. 2017\"/>
    </mc:Choice>
  </mc:AlternateContent>
  <bookViews>
    <workbookView xWindow="0" yWindow="0" windowWidth="28800" windowHeight="12435"/>
  </bookViews>
  <sheets>
    <sheet name="príloha č.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M26" i="1"/>
  <c r="L26" i="1"/>
  <c r="M25" i="1"/>
  <c r="L25" i="1"/>
  <c r="M24" i="1"/>
  <c r="L24" i="1"/>
  <c r="K23" i="1"/>
  <c r="J23" i="1"/>
  <c r="I23" i="1"/>
  <c r="H23" i="1"/>
  <c r="L23" i="1" s="1"/>
  <c r="G23" i="1"/>
  <c r="F23" i="1"/>
  <c r="E23" i="1"/>
  <c r="M23" i="1" s="1"/>
  <c r="D23" i="1"/>
  <c r="C23" i="1"/>
  <c r="G16" i="1"/>
  <c r="F16" i="1"/>
  <c r="G15" i="1"/>
  <c r="F15" i="1"/>
  <c r="G14" i="1"/>
  <c r="F14" i="1"/>
  <c r="E13" i="1"/>
  <c r="G13" i="1" s="1"/>
  <c r="D13" i="1"/>
  <c r="F13" i="1" s="1"/>
  <c r="C13" i="1"/>
  <c r="J6" i="1"/>
  <c r="I6" i="1"/>
  <c r="J5" i="1"/>
  <c r="I5" i="1"/>
  <c r="E5" i="1"/>
  <c r="J4" i="1"/>
  <c r="I4" i="1"/>
  <c r="E4" i="1"/>
</calcChain>
</file>

<file path=xl/sharedStrings.xml><?xml version="1.0" encoding="utf-8"?>
<sst xmlns="http://schemas.openxmlformats.org/spreadsheetml/2006/main" count="46" uniqueCount="32">
  <si>
    <t>Prehľad počtu vydaných rozhodnutí a výšky schválených platieb na JŽ 2016</t>
  </si>
  <si>
    <t>počet žiadostí spolu</t>
  </si>
  <si>
    <t>z toho počet autorizovaných žiadostí</t>
  </si>
  <si>
    <t>% vydaných rozhodnutí</t>
  </si>
  <si>
    <t>celková suma za žiadosti</t>
  </si>
  <si>
    <t>suma autorizovaných žiadostí</t>
  </si>
  <si>
    <t>suma zaslaná na S600</t>
  </si>
  <si>
    <t>% autorizovanej sumy</t>
  </si>
  <si>
    <t>% zaslanej sumy</t>
  </si>
  <si>
    <t>rozhodnutie  na plochy</t>
  </si>
  <si>
    <t>rozhodnutie na zvieratá</t>
  </si>
  <si>
    <t>pozn.: obsahuje údaje bez rozdelenia na EU fondy</t>
  </si>
  <si>
    <t>spolu</t>
  </si>
  <si>
    <r>
      <t xml:space="preserve">Po prekrytí žiadateľov s rozhodnutím na plochy a zvieratá má vydané rozhodnutie na JŽ 2016 celkom </t>
    </r>
    <r>
      <rPr>
        <sz val="11"/>
        <rFont val="Calibri"/>
        <family val="2"/>
        <charset val="238"/>
        <scheme val="minor"/>
      </rPr>
      <t xml:space="preserve">16 439 žiadateľov, čo je </t>
    </r>
    <r>
      <rPr>
        <b/>
        <sz val="11"/>
        <rFont val="Calibri"/>
        <family val="2"/>
        <charset val="238"/>
        <scheme val="minor"/>
      </rPr>
      <t>86,61 % zo všetkých 18 980 platných JŽ</t>
    </r>
    <r>
      <rPr>
        <sz val="11"/>
        <rFont val="Calibri"/>
        <family val="2"/>
        <charset val="238"/>
        <scheme val="minor"/>
      </rPr>
      <t xml:space="preserve"> (v decembri 2016 to bolo 15 588 žiadateľov, 82,13 %)</t>
    </r>
  </si>
  <si>
    <t>Prehľad o schválených platbách priamych platieb na JŽ 2016 za EPZF</t>
  </si>
  <si>
    <t>EPZF</t>
  </si>
  <si>
    <t>nárokovaná suma spolu</t>
  </si>
  <si>
    <t>autorizovaná suma spolu</t>
  </si>
  <si>
    <t>Spolu</t>
  </si>
  <si>
    <t>priame platby (SAPS, GREE, MP) + RFD</t>
  </si>
  <si>
    <t>viazané platby plocha</t>
  </si>
  <si>
    <t>viazané platby zvieratá</t>
  </si>
  <si>
    <t>Prehľad o schválených platbách priamych podpôr na JŽ za EPFRV</t>
  </si>
  <si>
    <t>EPFRV</t>
  </si>
  <si>
    <t>celková suma žiadostí</t>
  </si>
  <si>
    <t>% autoriz. sumy</t>
  </si>
  <si>
    <t xml:space="preserve">EÚ </t>
  </si>
  <si>
    <t>doplatok SR</t>
  </si>
  <si>
    <t>ANC</t>
  </si>
  <si>
    <t>UEV</t>
  </si>
  <si>
    <t>EKO</t>
  </si>
  <si>
    <t>AEKO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</si>
</sst>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2" fontId="1" fillId="0" borderId="1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 applyBorder="1"/>
    <xf numFmtId="2" fontId="0" fillId="0" borderId="0" xfId="0" applyNumberForma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33"/>
  <sheetViews>
    <sheetView showGridLines="0" tabSelected="1" view="pageLayout" zoomScaleNormal="100" workbookViewId="0">
      <selection activeCell="G6" sqref="G6"/>
    </sheetView>
  </sheetViews>
  <sheetFormatPr defaultRowHeight="15" x14ac:dyDescent="0.25"/>
  <cols>
    <col min="2" max="2" width="34.140625" customWidth="1"/>
    <col min="3" max="3" width="13.7109375" customWidth="1"/>
    <col min="4" max="4" width="15.140625" customWidth="1"/>
    <col min="5" max="5" width="15" customWidth="1"/>
    <col min="6" max="6" width="13.7109375" customWidth="1"/>
    <col min="7" max="7" width="14.140625" customWidth="1"/>
    <col min="8" max="9" width="14.5703125" customWidth="1"/>
    <col min="10" max="10" width="14.7109375" customWidth="1"/>
    <col min="11" max="11" width="12.28515625" customWidth="1"/>
    <col min="12" max="12" width="13.140625" customWidth="1"/>
    <col min="13" max="13" width="12.85546875" customWidth="1"/>
    <col min="19" max="19" width="12" bestFit="1" customWidth="1"/>
    <col min="21" max="21" width="11" bestFit="1" customWidth="1"/>
    <col min="23" max="23" width="12" bestFit="1" customWidth="1"/>
    <col min="25" max="25" width="11" bestFit="1" customWidth="1"/>
  </cols>
  <sheetData>
    <row r="1" spans="2:19" x14ac:dyDescent="0.25">
      <c r="B1" s="1" t="s">
        <v>0</v>
      </c>
    </row>
    <row r="3" spans="2:19" s="3" customFormat="1" ht="45" x14ac:dyDescent="0.25">
      <c r="B3" s="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2:19" x14ac:dyDescent="0.25">
      <c r="B4" s="4" t="s">
        <v>9</v>
      </c>
      <c r="C4" s="5">
        <v>18833</v>
      </c>
      <c r="D4" s="5">
        <v>15460</v>
      </c>
      <c r="E4" s="6">
        <f>(D4/C4)*100</f>
        <v>82.089948494663616</v>
      </c>
      <c r="F4" s="6">
        <v>488070695.97999769</v>
      </c>
      <c r="G4" s="6">
        <v>349262185.60000187</v>
      </c>
      <c r="H4" s="6">
        <v>347611278.72999966</v>
      </c>
      <c r="I4" s="7">
        <f t="shared" ref="I4:I5" si="0">(G4/F4)*100</f>
        <v>71.559753223601746</v>
      </c>
      <c r="J4" s="7">
        <f t="shared" ref="J4:J5" si="1">(H4/F4)*100</f>
        <v>71.221501637591771</v>
      </c>
    </row>
    <row r="5" spans="2:19" x14ac:dyDescent="0.25">
      <c r="B5" s="4" t="s">
        <v>10</v>
      </c>
      <c r="C5" s="5">
        <v>4469</v>
      </c>
      <c r="D5" s="5">
        <v>4320</v>
      </c>
      <c r="E5" s="6">
        <f>(D5/C5)*100</f>
        <v>96.665920787648247</v>
      </c>
      <c r="F5" s="6">
        <v>46732993.750000976</v>
      </c>
      <c r="G5" s="6">
        <v>45543789.080000326</v>
      </c>
      <c r="H5" s="6">
        <v>45276943.759999998</v>
      </c>
      <c r="I5" s="7">
        <f t="shared" si="0"/>
        <v>97.455321017176161</v>
      </c>
      <c r="J5" s="7">
        <f t="shared" si="1"/>
        <v>96.884321176190554</v>
      </c>
    </row>
    <row r="6" spans="2:19" x14ac:dyDescent="0.25">
      <c r="B6" s="8" t="s">
        <v>11</v>
      </c>
      <c r="E6" s="9" t="s">
        <v>12</v>
      </c>
      <c r="F6" s="10">
        <v>534803689.73000181</v>
      </c>
      <c r="G6" s="10">
        <v>394805974.68000221</v>
      </c>
      <c r="H6" s="10">
        <v>392888222.48999995</v>
      </c>
      <c r="I6" s="11">
        <f>(G6/F6)*100</f>
        <v>73.822597386963039</v>
      </c>
      <c r="J6" s="11">
        <f>(H6/F6)*100</f>
        <v>73.464007454464536</v>
      </c>
    </row>
    <row r="7" spans="2:19" x14ac:dyDescent="0.25">
      <c r="B7" s="8"/>
      <c r="E7" s="12"/>
      <c r="F7" s="13"/>
      <c r="G7" s="13"/>
      <c r="H7" s="13"/>
      <c r="I7" s="14"/>
      <c r="J7" s="14"/>
    </row>
    <row r="8" spans="2:19" x14ac:dyDescent="0.25">
      <c r="B8" s="8" t="s">
        <v>13</v>
      </c>
      <c r="E8" s="12"/>
      <c r="F8" s="13"/>
      <c r="G8" s="13"/>
      <c r="H8" s="13"/>
      <c r="I8" s="14"/>
      <c r="J8" s="14"/>
    </row>
    <row r="10" spans="2:19" x14ac:dyDescent="0.25">
      <c r="B10" s="1" t="s">
        <v>14</v>
      </c>
    </row>
    <row r="12" spans="2:19" s="16" customFormat="1" ht="45" x14ac:dyDescent="0.25">
      <c r="B12" s="15" t="s">
        <v>15</v>
      </c>
      <c r="C12" s="2" t="s">
        <v>16</v>
      </c>
      <c r="D12" s="2" t="s">
        <v>17</v>
      </c>
      <c r="E12" s="2" t="s">
        <v>6</v>
      </c>
      <c r="F12" s="2" t="s">
        <v>7</v>
      </c>
      <c r="G12" s="2" t="s">
        <v>8</v>
      </c>
    </row>
    <row r="13" spans="2:19" x14ac:dyDescent="0.25">
      <c r="B13" s="17" t="s">
        <v>18</v>
      </c>
      <c r="C13" s="10">
        <f>SUM(C14:C16)</f>
        <v>435088068.93000174</v>
      </c>
      <c r="D13" s="10">
        <f>SUM(D14:D16)</f>
        <v>336350361.98000222</v>
      </c>
      <c r="E13" s="10">
        <f>SUM(E14:E16)</f>
        <v>334731288.64999968</v>
      </c>
      <c r="F13" s="11">
        <f>(D13/C13)*100</f>
        <v>77.306271074538529</v>
      </c>
      <c r="G13" s="11">
        <f>(E13/C13)*100</f>
        <v>76.934145648533573</v>
      </c>
    </row>
    <row r="14" spans="2:19" x14ac:dyDescent="0.25">
      <c r="B14" s="4" t="s">
        <v>19</v>
      </c>
      <c r="C14" s="6">
        <v>379014906.81000125</v>
      </c>
      <c r="D14" s="6">
        <v>283205634.71000189</v>
      </c>
      <c r="E14" s="6">
        <v>281881104.54999971</v>
      </c>
      <c r="F14" s="7">
        <f t="shared" ref="F14:F16" si="2">(D14/C14)*100</f>
        <v>74.721502933385096</v>
      </c>
      <c r="G14" s="7">
        <f t="shared" ref="G14:G16" si="3">(E14/C14)*100</f>
        <v>74.372036425286467</v>
      </c>
    </row>
    <row r="15" spans="2:19" x14ac:dyDescent="0.25">
      <c r="B15" s="4" t="s">
        <v>20</v>
      </c>
      <c r="C15" s="6">
        <v>9340168.3700000066</v>
      </c>
      <c r="D15" s="6">
        <v>7600938.1900000041</v>
      </c>
      <c r="E15" s="6">
        <v>7573240.3400000008</v>
      </c>
      <c r="F15" s="7">
        <f t="shared" si="2"/>
        <v>81.379027538879356</v>
      </c>
      <c r="G15" s="7">
        <f t="shared" si="3"/>
        <v>81.082482028104977</v>
      </c>
    </row>
    <row r="16" spans="2:19" x14ac:dyDescent="0.25">
      <c r="B16" s="4" t="s">
        <v>21</v>
      </c>
      <c r="C16" s="6">
        <v>46732993.750000454</v>
      </c>
      <c r="D16" s="6">
        <v>45543789.080000326</v>
      </c>
      <c r="E16" s="6">
        <v>45276943.759999998</v>
      </c>
      <c r="F16" s="7">
        <f t="shared" si="2"/>
        <v>97.455321017177255</v>
      </c>
      <c r="G16" s="7">
        <f t="shared" si="3"/>
        <v>96.884321176191619</v>
      </c>
      <c r="S16" s="1"/>
    </row>
    <row r="17" spans="2:20" x14ac:dyDescent="0.25">
      <c r="B17" s="18"/>
      <c r="C17" s="13"/>
      <c r="D17" s="13"/>
      <c r="E17" s="13"/>
      <c r="F17" s="14"/>
      <c r="G17" s="18"/>
      <c r="S17" s="1"/>
    </row>
    <row r="19" spans="2:20" x14ac:dyDescent="0.25">
      <c r="B19" s="1" t="s">
        <v>22</v>
      </c>
    </row>
    <row r="20" spans="2:20" x14ac:dyDescent="0.25">
      <c r="T20" s="1"/>
    </row>
    <row r="21" spans="2:20" x14ac:dyDescent="0.25">
      <c r="B21" s="23" t="s">
        <v>23</v>
      </c>
      <c r="C21" s="24" t="s">
        <v>24</v>
      </c>
      <c r="D21" s="24"/>
      <c r="E21" s="24"/>
      <c r="F21" s="24" t="s">
        <v>5</v>
      </c>
      <c r="G21" s="24"/>
      <c r="H21" s="24"/>
      <c r="I21" s="25" t="s">
        <v>6</v>
      </c>
      <c r="J21" s="26"/>
      <c r="K21" s="27"/>
      <c r="L21" s="28" t="s">
        <v>25</v>
      </c>
      <c r="M21" s="29" t="s">
        <v>8</v>
      </c>
    </row>
    <row r="22" spans="2:20" x14ac:dyDescent="0.25">
      <c r="B22" s="23"/>
      <c r="C22" s="19" t="s">
        <v>26</v>
      </c>
      <c r="D22" s="19" t="s">
        <v>27</v>
      </c>
      <c r="E22" s="19" t="s">
        <v>18</v>
      </c>
      <c r="F22" s="19" t="s">
        <v>26</v>
      </c>
      <c r="G22" s="19" t="s">
        <v>27</v>
      </c>
      <c r="H22" s="19" t="s">
        <v>18</v>
      </c>
      <c r="I22" s="19" t="s">
        <v>26</v>
      </c>
      <c r="J22" s="19" t="s">
        <v>27</v>
      </c>
      <c r="K22" s="19" t="s">
        <v>18</v>
      </c>
      <c r="L22" s="28"/>
      <c r="M22" s="29"/>
    </row>
    <row r="23" spans="2:20" x14ac:dyDescent="0.25">
      <c r="B23" s="17" t="s">
        <v>12</v>
      </c>
      <c r="C23" s="20">
        <f>SUM(C24:C27)</f>
        <v>74221143.429999933</v>
      </c>
      <c r="D23" s="20">
        <f t="shared" ref="D23:E23" si="4">SUM(D24:D27)</f>
        <v>25494477.370000023</v>
      </c>
      <c r="E23" s="20">
        <f t="shared" si="4"/>
        <v>99715620.800000057</v>
      </c>
      <c r="F23" s="20">
        <f>SUM(F24:F27)</f>
        <v>43400523.170000054</v>
      </c>
      <c r="G23" s="20">
        <f t="shared" ref="G23:H23" si="5">SUM(G24:G27)</f>
        <v>15055089.52999999</v>
      </c>
      <c r="H23" s="20">
        <f t="shared" si="5"/>
        <v>58455612.700000003</v>
      </c>
      <c r="I23" s="20">
        <f>SUM(I24:I27)</f>
        <v>43176514.690000005</v>
      </c>
      <c r="J23" s="20">
        <f t="shared" ref="J23:K23" si="6">SUM(J24:J27)</f>
        <v>14980419.149999999</v>
      </c>
      <c r="K23" s="20">
        <f t="shared" si="6"/>
        <v>58156933.840000004</v>
      </c>
      <c r="L23" s="21">
        <f>(H23/E23)*100</f>
        <v>58.622322391438161</v>
      </c>
      <c r="M23" s="11">
        <f>(K23/E23)*100</f>
        <v>58.32279172853525</v>
      </c>
    </row>
    <row r="24" spans="2:20" x14ac:dyDescent="0.25">
      <c r="B24" s="4" t="s">
        <v>28</v>
      </c>
      <c r="C24" s="6">
        <v>48590984.289999925</v>
      </c>
      <c r="D24" s="6">
        <v>16519873.020000027</v>
      </c>
      <c r="E24" s="6">
        <v>65110857.31000004</v>
      </c>
      <c r="F24" s="6">
        <v>33611195.680000059</v>
      </c>
      <c r="G24" s="6">
        <v>11480118.589999991</v>
      </c>
      <c r="H24" s="6">
        <v>45091314.270000003</v>
      </c>
      <c r="I24" s="6">
        <v>33513804.370000005</v>
      </c>
      <c r="J24" s="6">
        <v>11447653.979999997</v>
      </c>
      <c r="K24" s="6">
        <v>44961458.350000001</v>
      </c>
      <c r="L24" s="7">
        <f t="shared" ref="L24:L27" si="7">(H24/E24)*100</f>
        <v>69.253141692352841</v>
      </c>
      <c r="M24" s="7">
        <f t="shared" ref="M24:M27" si="8">(K24/E24)*100</f>
        <v>69.053703495153655</v>
      </c>
    </row>
    <row r="25" spans="2:20" x14ac:dyDescent="0.25">
      <c r="B25" s="4" t="s">
        <v>29</v>
      </c>
      <c r="C25" s="6">
        <v>14440.480000000003</v>
      </c>
      <c r="D25" s="6">
        <v>4813.7</v>
      </c>
      <c r="E25" s="6">
        <v>19254.180000000004</v>
      </c>
      <c r="F25" s="6">
        <v>12037.190000000002</v>
      </c>
      <c r="G25" s="6">
        <v>4012.55</v>
      </c>
      <c r="H25" s="6">
        <v>16049.740000000003</v>
      </c>
      <c r="I25" s="6">
        <v>12037.189999999999</v>
      </c>
      <c r="J25" s="6">
        <v>4012.5499999999997</v>
      </c>
      <c r="K25" s="6">
        <v>16049.740000000002</v>
      </c>
      <c r="L25" s="7">
        <f t="shared" si="7"/>
        <v>83.357172312713402</v>
      </c>
      <c r="M25" s="7">
        <f t="shared" si="8"/>
        <v>83.357172312713388</v>
      </c>
    </row>
    <row r="26" spans="2:20" x14ac:dyDescent="0.25">
      <c r="B26" s="4" t="s">
        <v>30</v>
      </c>
      <c r="C26" s="6">
        <v>13084743.059999995</v>
      </c>
      <c r="D26" s="6">
        <v>4649157.9400000004</v>
      </c>
      <c r="E26" s="6">
        <v>17733900.999999996</v>
      </c>
      <c r="F26" s="6">
        <v>6831240.5599999968</v>
      </c>
      <c r="G26" s="6">
        <v>2524637.4200000004</v>
      </c>
      <c r="H26" s="6">
        <v>9355877.9799999986</v>
      </c>
      <c r="I26" s="6">
        <v>6721541.8500000006</v>
      </c>
      <c r="J26" s="6">
        <v>2488071.16</v>
      </c>
      <c r="K26" s="6">
        <v>9209613.0099999979</v>
      </c>
      <c r="L26" s="7">
        <f t="shared" si="7"/>
        <v>52.757021593838829</v>
      </c>
      <c r="M26" s="7">
        <f t="shared" si="8"/>
        <v>51.932245533568732</v>
      </c>
    </row>
    <row r="27" spans="2:20" x14ac:dyDescent="0.25">
      <c r="B27" s="4" t="s">
        <v>31</v>
      </c>
      <c r="C27" s="6">
        <v>12530975.600000011</v>
      </c>
      <c r="D27" s="6">
        <v>4320632.7099999972</v>
      </c>
      <c r="E27" s="6">
        <v>16851608.310000014</v>
      </c>
      <c r="F27" s="6">
        <v>2946049.7399999998</v>
      </c>
      <c r="G27" s="6">
        <v>1046320.9699999997</v>
      </c>
      <c r="H27" s="6">
        <v>3992370.7099999995</v>
      </c>
      <c r="I27" s="6">
        <v>2929131.2800000003</v>
      </c>
      <c r="J27" s="6">
        <v>1040681.4600000001</v>
      </c>
      <c r="K27" s="6">
        <v>3969812.74</v>
      </c>
      <c r="L27" s="7">
        <f t="shared" si="7"/>
        <v>23.691333411962006</v>
      </c>
      <c r="M27" s="7">
        <f t="shared" si="8"/>
        <v>23.557470996072521</v>
      </c>
    </row>
    <row r="30" spans="2:20" x14ac:dyDescent="0.25">
      <c r="D30" s="22"/>
    </row>
    <row r="33" spans="7:7" x14ac:dyDescent="0.25">
      <c r="G33" s="22"/>
    </row>
  </sheetData>
  <mergeCells count="6">
    <mergeCell ref="M21:M22"/>
    <mergeCell ref="B21:B22"/>
    <mergeCell ref="C21:E21"/>
    <mergeCell ref="F21:H21"/>
    <mergeCell ref="I21:K21"/>
    <mergeCell ref="L21:L22"/>
  </mergeCells>
  <pageMargins left="0.7" right="0.7" top="0.75" bottom="0.75" header="0.3" footer="0.3"/>
  <pageSetup scale="60" orientation="landscape" r:id="rId1"/>
  <headerFooter>
    <oddHeader>&amp;LPôdohospodárska platobná agentúra
sekcia priamych podpôr&amp;C&amp;"-,Tučné"Aktuálny stav schvaľovania priamych podpôr na JŽ 2016 k 23.2.2017&amp;Rpríloha č. 1
údaje v Eur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>Pôdohospodárska platobná agentúra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Zemaníková Mária</dc:creator>
  <cp:lastModifiedBy>Zemaníková Mária</cp:lastModifiedBy>
  <dcterms:created xsi:type="dcterms:W3CDTF">2017-02-28T09:03:35Z</dcterms:created>
  <dcterms:modified xsi:type="dcterms:W3CDTF">2017-02-28T09:39:10Z</dcterms:modified>
</cp:coreProperties>
</file>